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'Sheet1'!$A$1:$H$47</definedName>
  </definedNames>
  <calcPr fullCalcOnLoad="1"/>
</workbook>
</file>

<file path=xl/sharedStrings.xml><?xml version="1.0" encoding="utf-8"?>
<sst xmlns="http://schemas.openxmlformats.org/spreadsheetml/2006/main" count="51" uniqueCount="45">
  <si>
    <t>Armenia - Yerevan</t>
  </si>
  <si>
    <t>Donor</t>
  </si>
  <si>
    <t>Fund</t>
  </si>
  <si>
    <t>Start Year:</t>
  </si>
  <si>
    <t>End Year:</t>
  </si>
  <si>
    <t>Award Total</t>
  </si>
  <si>
    <t>Brief Description:</t>
  </si>
  <si>
    <t>Agreed by:</t>
  </si>
  <si>
    <t>signature</t>
  </si>
  <si>
    <t>date</t>
  </si>
  <si>
    <t>UNITED NATIONS DEVELOPMENT PROGRAMME</t>
  </si>
  <si>
    <t>GOVERNMENT OF ARMENIA</t>
  </si>
  <si>
    <t>Present revision</t>
  </si>
  <si>
    <t>Difference</t>
  </si>
  <si>
    <t>Last revision</t>
  </si>
  <si>
    <t>Present Revision Type and Code:</t>
  </si>
  <si>
    <t>Last Revision Type and Code:</t>
  </si>
  <si>
    <t>Budget (US$)</t>
  </si>
  <si>
    <t>UNDP:</t>
  </si>
  <si>
    <t xml:space="preserve"> </t>
  </si>
  <si>
    <t>Implementing Partner:</t>
  </si>
  <si>
    <t>AWP Budget Revision</t>
  </si>
  <si>
    <t>Responsible Parties:</t>
  </si>
  <si>
    <t xml:space="preserve">Total Funded 
</t>
  </si>
  <si>
    <t>EU</t>
  </si>
  <si>
    <t>Mr. Ashot Hovakimian
Deputy Minister of Foreign Affairs
Republic of Armenia</t>
  </si>
  <si>
    <t>00051238</t>
  </si>
  <si>
    <t>00075469</t>
  </si>
  <si>
    <t>Award Id:/Project ID:</t>
  </si>
  <si>
    <t>Project ID:/Output ID:</t>
  </si>
  <si>
    <t>Award Title:</t>
  </si>
  <si>
    <t>EU advisory Group to the Republic of Armenia Phase III</t>
  </si>
  <si>
    <t>2010</t>
  </si>
  <si>
    <t>MFA</t>
  </si>
  <si>
    <t>30079</t>
  </si>
  <si>
    <t>Last Revision</t>
  </si>
  <si>
    <t>Present Revision</t>
  </si>
  <si>
    <t>Years</t>
  </si>
  <si>
    <t>2012 AWP - General Revision C (Outcome 2.1)</t>
  </si>
  <si>
    <t>2014</t>
  </si>
  <si>
    <t xml:space="preserve">Mr.Bradley Busetto
UNDP Resident Representative </t>
  </si>
  <si>
    <t xml:space="preserve">2014 AWP - General Revision D </t>
  </si>
  <si>
    <t xml:space="preserve">2014 AWP (General Budget Revision D has been processed to:
Re-phasing unused funds into year 2014 and extending project duration until November 30, 2014.                                      “Deviation of expenses up to 15% is allowed between project activity budget amounts.”
</t>
  </si>
  <si>
    <t xml:space="preserve">Note: UNDP adopted IPSAS in 2012, which recognizes an expense based on goods received and/or services rendered. </t>
  </si>
  <si>
    <t>This transition caused double reporting of USD 94,961.24 as expenses in both 2011 and 2012 years CDRs.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</si>
</sst>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);\-#,##0.00"/>
    <numFmt numFmtId="181" formatCode="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"/>
    <numFmt numFmtId="187" formatCode="_(* #,##0.0_);_(* \(#,##0.0\);_(* &quot;-&quot;??_);_(@_)"/>
    <numFmt numFmtId="188" formatCode="_(* #,##0_);_(* \(#,##0\);_(* &quot;-&quot;??_);_(@_)"/>
    <numFmt numFmtId="189" formatCode="#,##0.0"/>
  </numFmts>
  <fonts count="47">
    <font>
      <sz val="10"/>
      <name val="Arial"/>
      <family val="0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3" fillId="0" borderId="0" xfId="0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right" vertical="center"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vertical="top"/>
      <protection/>
    </xf>
    <xf numFmtId="4" fontId="1" fillId="0" borderId="14" xfId="0" applyNumberFormat="1" applyFont="1" applyBorder="1" applyAlignment="1">
      <alignment horizontal="right" vertical="top"/>
    </xf>
    <xf numFmtId="4" fontId="6" fillId="0" borderId="0" xfId="0" applyNumberFormat="1" applyFont="1" applyFill="1" applyBorder="1" applyAlignment="1" applyProtection="1">
      <alignment/>
      <protection/>
    </xf>
    <xf numFmtId="4" fontId="1" fillId="0" borderId="15" xfId="0" applyNumberFormat="1" applyFont="1" applyBorder="1" applyAlignment="1">
      <alignment horizontal="right" vertical="center"/>
    </xf>
    <xf numFmtId="0" fontId="6" fillId="0" borderId="16" xfId="0" applyNumberFormat="1" applyFont="1" applyFill="1" applyBorder="1" applyAlignment="1" applyProtection="1">
      <alignment/>
      <protection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6" fillId="0" borderId="18" xfId="0" applyNumberFormat="1" applyFont="1" applyFill="1" applyBorder="1" applyAlignment="1" applyProtection="1">
      <alignment horizontal="left"/>
      <protection/>
    </xf>
    <xf numFmtId="4" fontId="1" fillId="0" borderId="18" xfId="0" applyNumberFormat="1" applyFont="1" applyBorder="1" applyAlignment="1">
      <alignment horizontal="right" vertical="center"/>
    </xf>
    <xf numFmtId="4" fontId="1" fillId="0" borderId="19" xfId="0" applyNumberFormat="1" applyFont="1" applyBorder="1" applyAlignment="1">
      <alignment horizontal="right" vertical="center"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/>
      <protection/>
    </xf>
    <xf numFmtId="4" fontId="1" fillId="0" borderId="21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left" vertical="center"/>
    </xf>
    <xf numFmtId="0" fontId="7" fillId="0" borderId="18" xfId="0" applyNumberFormat="1" applyFont="1" applyFill="1" applyBorder="1" applyAlignment="1" applyProtection="1">
      <alignment horizontal="left"/>
      <protection/>
    </xf>
    <xf numFmtId="4" fontId="3" fillId="0" borderId="18" xfId="0" applyNumberFormat="1" applyFont="1" applyBorder="1" applyAlignment="1">
      <alignment horizontal="right" vertical="center"/>
    </xf>
    <xf numFmtId="4" fontId="3" fillId="0" borderId="19" xfId="0" applyNumberFormat="1" applyFont="1" applyBorder="1" applyAlignment="1">
      <alignment horizontal="right" vertical="center"/>
    </xf>
    <xf numFmtId="1" fontId="1" fillId="0" borderId="15" xfId="0" applyNumberFormat="1" applyFont="1" applyBorder="1" applyAlignment="1">
      <alignment horizontal="right" vertical="center"/>
    </xf>
    <xf numFmtId="43" fontId="6" fillId="0" borderId="0" xfId="42" applyFont="1" applyFill="1" applyBorder="1" applyAlignment="1" applyProtection="1">
      <alignment/>
      <protection/>
    </xf>
    <xf numFmtId="188" fontId="6" fillId="0" borderId="0" xfId="42" applyNumberFormat="1" applyFont="1" applyFill="1" applyBorder="1" applyAlignment="1" applyProtection="1">
      <alignment/>
      <protection/>
    </xf>
    <xf numFmtId="188" fontId="11" fillId="0" borderId="0" xfId="42" applyNumberFormat="1" applyFont="1" applyAlignment="1">
      <alignment horizontal="right" vertical="top"/>
    </xf>
    <xf numFmtId="3" fontId="11" fillId="0" borderId="0" xfId="0" applyNumberFormat="1" applyFont="1" applyAlignment="1">
      <alignment horizontal="right" vertical="top"/>
    </xf>
    <xf numFmtId="4" fontId="0" fillId="0" borderId="0" xfId="0" applyNumberFormat="1" applyAlignment="1">
      <alignment horizontal="right" vertical="top"/>
    </xf>
    <xf numFmtId="0" fontId="0" fillId="0" borderId="0" xfId="0" applyAlignment="1">
      <alignment vertical="top"/>
    </xf>
    <xf numFmtId="43" fontId="0" fillId="0" borderId="0" xfId="0" applyNumberFormat="1" applyAlignment="1">
      <alignment vertical="top"/>
    </xf>
    <xf numFmtId="3" fontId="0" fillId="0" borderId="0" xfId="0" applyNumberFormat="1" applyAlignment="1">
      <alignment horizontal="right" vertical="top"/>
    </xf>
    <xf numFmtId="3" fontId="10" fillId="0" borderId="0" xfId="0" applyNumberFormat="1" applyFont="1" applyAlignment="1">
      <alignment horizontal="right" vertical="top"/>
    </xf>
    <xf numFmtId="4" fontId="0" fillId="0" borderId="0" xfId="42" applyNumberFormat="1" applyFont="1" applyFill="1" applyAlignment="1">
      <alignment horizontal="right" vertical="top"/>
    </xf>
    <xf numFmtId="4" fontId="0" fillId="0" borderId="0" xfId="0" applyNumberFormat="1" applyFill="1" applyAlignment="1">
      <alignment horizontal="right" vertical="top"/>
    </xf>
    <xf numFmtId="3" fontId="1" fillId="0" borderId="22" xfId="0" applyNumberFormat="1" applyFont="1" applyBorder="1" applyAlignment="1">
      <alignment horizontal="right" vertical="center"/>
    </xf>
    <xf numFmtId="0" fontId="7" fillId="0" borderId="15" xfId="0" applyNumberFormat="1" applyFont="1" applyFill="1" applyBorder="1" applyAlignment="1" applyProtection="1">
      <alignment/>
      <protection/>
    </xf>
    <xf numFmtId="4" fontId="1" fillId="0" borderId="15" xfId="0" applyNumberFormat="1" applyFont="1" applyBorder="1" applyAlignment="1">
      <alignment vertical="center"/>
    </xf>
    <xf numFmtId="0" fontId="6" fillId="0" borderId="13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/>
      <protection/>
    </xf>
    <xf numFmtId="4" fontId="6" fillId="0" borderId="14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3" fontId="6" fillId="0" borderId="18" xfId="0" applyNumberFormat="1" applyFont="1" applyFill="1" applyBorder="1" applyAlignment="1" applyProtection="1">
      <alignment/>
      <protection/>
    </xf>
    <xf numFmtId="4" fontId="6" fillId="0" borderId="18" xfId="0" applyNumberFormat="1" applyFont="1" applyFill="1" applyBorder="1" applyAlignment="1" applyProtection="1">
      <alignment/>
      <protection/>
    </xf>
    <xf numFmtId="4" fontId="6" fillId="0" borderId="19" xfId="0" applyNumberFormat="1" applyFont="1" applyFill="1" applyBorder="1" applyAlignment="1" applyProtection="1">
      <alignment/>
      <protection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top" wrapText="1"/>
    </xf>
    <xf numFmtId="188" fontId="8" fillId="0" borderId="0" xfId="42" applyNumberFormat="1" applyFont="1" applyAlignment="1">
      <alignment horizontal="right" vertical="top"/>
    </xf>
    <xf numFmtId="4" fontId="9" fillId="0" borderId="0" xfId="0" applyNumberFormat="1" applyFont="1" applyAlignment="1">
      <alignment horizontal="right" vertical="top"/>
    </xf>
    <xf numFmtId="43" fontId="9" fillId="0" borderId="0" xfId="0" applyNumberFormat="1" applyFont="1" applyAlignment="1">
      <alignment vertical="top"/>
    </xf>
    <xf numFmtId="0" fontId="12" fillId="0" borderId="0" xfId="0" applyFont="1" applyAlignment="1">
      <alignment vertical="center"/>
    </xf>
    <xf numFmtId="0" fontId="6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8" fillId="0" borderId="24" xfId="0" applyFont="1" applyBorder="1" applyAlignment="1">
      <alignment vertical="top" wrapText="1"/>
    </xf>
    <xf numFmtId="0" fontId="9" fillId="0" borderId="25" xfId="0" applyFont="1" applyBorder="1" applyAlignment="1">
      <alignment vertical="top" wrapText="1"/>
    </xf>
    <xf numFmtId="0" fontId="9" fillId="0" borderId="26" xfId="0" applyFont="1" applyBorder="1" applyAlignment="1">
      <alignment vertical="top" wrapText="1"/>
    </xf>
    <xf numFmtId="0" fontId="9" fillId="0" borderId="27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28" xfId="0" applyFont="1" applyBorder="1" applyAlignment="1">
      <alignment vertical="top" wrapText="1"/>
    </xf>
    <xf numFmtId="0" fontId="3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7" fillId="0" borderId="32" xfId="0" applyNumberFormat="1" applyFont="1" applyFill="1" applyBorder="1" applyAlignment="1" applyProtection="1">
      <alignment horizontal="center"/>
      <protection/>
    </xf>
    <xf numFmtId="0" fontId="7" fillId="0" borderId="33" xfId="0" applyNumberFormat="1" applyFont="1" applyFill="1" applyBorder="1" applyAlignment="1" applyProtection="1">
      <alignment horizontal="center"/>
      <protection/>
    </xf>
    <xf numFmtId="0" fontId="7" fillId="0" borderId="34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914400</xdr:colOff>
      <xdr:row>6</xdr:row>
      <xdr:rowOff>133350</xdr:rowOff>
    </xdr:to>
    <xdr:pic>
      <xdr:nvPicPr>
        <xdr:cNvPr id="1" name="Picture 2" descr="UNDP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115" zoomScaleNormal="115" zoomScaleSheetLayoutView="82" workbookViewId="0" topLeftCell="A19">
      <selection activeCell="A35" sqref="A35"/>
    </sheetView>
  </sheetViews>
  <sheetFormatPr defaultColWidth="11.421875" defaultRowHeight="12.75"/>
  <cols>
    <col min="1" max="1" width="20.7109375" style="1" customWidth="1"/>
    <col min="2" max="2" width="9.8515625" style="1" customWidth="1"/>
    <col min="3" max="3" width="14.140625" style="1" customWidth="1"/>
    <col min="4" max="4" width="10.8515625" style="1" customWidth="1"/>
    <col min="5" max="5" width="12.57421875" style="1" customWidth="1"/>
    <col min="6" max="6" width="14.28125" style="1" customWidth="1"/>
    <col min="7" max="7" width="12.00390625" style="1" customWidth="1"/>
    <col min="8" max="8" width="11.421875" style="1" customWidth="1"/>
    <col min="9" max="9" width="12.57421875" style="1" bestFit="1" customWidth="1"/>
    <col min="10" max="11" width="12.140625" style="1" bestFit="1" customWidth="1"/>
    <col min="12" max="16384" width="11.421875" style="1" customWidth="1"/>
  </cols>
  <sheetData>
    <row r="1" spans="1:12" s="5" customFormat="1" ht="15">
      <c r="A1" s="69" t="s">
        <v>10</v>
      </c>
      <c r="B1" s="70"/>
      <c r="C1" s="70"/>
      <c r="D1" s="70"/>
      <c r="E1" s="70"/>
      <c r="F1" s="70"/>
      <c r="G1" s="70"/>
      <c r="H1" s="4"/>
      <c r="I1" s="4"/>
      <c r="J1" s="4"/>
      <c r="K1" s="4"/>
      <c r="L1" s="4"/>
    </row>
    <row r="2" spans="1:12" s="5" customFormat="1" ht="15">
      <c r="A2" s="71" t="s">
        <v>11</v>
      </c>
      <c r="B2" s="71"/>
      <c r="C2" s="71"/>
      <c r="D2" s="71"/>
      <c r="E2" s="71"/>
      <c r="F2" s="72"/>
      <c r="G2" s="72"/>
      <c r="H2" s="4"/>
      <c r="I2" s="4"/>
      <c r="J2" s="4"/>
      <c r="K2" s="4"/>
      <c r="L2" s="4"/>
    </row>
    <row r="3" spans="1:7" s="5" customFormat="1" ht="15">
      <c r="A3" s="71" t="s">
        <v>21</v>
      </c>
      <c r="B3" s="73"/>
      <c r="C3" s="73"/>
      <c r="D3" s="73"/>
      <c r="E3" s="73"/>
      <c r="F3" s="72"/>
      <c r="G3" s="72"/>
    </row>
    <row r="4" spans="2:7" s="5" customFormat="1" ht="23.25" customHeight="1">
      <c r="B4" s="6"/>
      <c r="C4" s="6"/>
      <c r="D4" s="6"/>
      <c r="E4" s="6"/>
      <c r="F4" s="6"/>
      <c r="G4" s="6"/>
    </row>
    <row r="5" spans="1:7" ht="14.25" customHeight="1">
      <c r="A5" s="74" t="s">
        <v>0</v>
      </c>
      <c r="B5" s="75"/>
      <c r="C5" s="75"/>
      <c r="D5" s="75"/>
      <c r="E5" s="75"/>
      <c r="F5" s="76"/>
      <c r="G5" s="76"/>
    </row>
    <row r="9" spans="1:2" s="9" customFormat="1" ht="12">
      <c r="A9" s="2" t="s">
        <v>28</v>
      </c>
      <c r="B9" s="13" t="s">
        <v>26</v>
      </c>
    </row>
    <row r="10" spans="1:2" s="9" customFormat="1" ht="12">
      <c r="A10" s="2"/>
      <c r="B10" s="13"/>
    </row>
    <row r="11" spans="1:2" s="9" customFormat="1" ht="12">
      <c r="A11" s="2" t="s">
        <v>29</v>
      </c>
      <c r="B11" s="13" t="s">
        <v>27</v>
      </c>
    </row>
    <row r="12" s="9" customFormat="1" ht="12">
      <c r="B12" s="9" t="s">
        <v>19</v>
      </c>
    </row>
    <row r="13" spans="1:7" s="15" customFormat="1" ht="27" customHeight="1" thickBot="1">
      <c r="A13" s="14" t="s">
        <v>30</v>
      </c>
      <c r="B13" s="77" t="s">
        <v>31</v>
      </c>
      <c r="C13" s="77"/>
      <c r="D13" s="77"/>
      <c r="E13" s="77"/>
      <c r="F13" s="77"/>
      <c r="G13" s="77"/>
    </row>
    <row r="14" spans="3:10" s="9" customFormat="1" ht="13.5" customHeight="1">
      <c r="C14" s="87" t="s">
        <v>17</v>
      </c>
      <c r="D14" s="88"/>
      <c r="E14" s="88"/>
      <c r="F14" s="88"/>
      <c r="G14" s="88"/>
      <c r="H14" s="89"/>
      <c r="I14" s="21"/>
      <c r="J14" s="21"/>
    </row>
    <row r="15" spans="1:10" s="9" customFormat="1" ht="15" customHeight="1">
      <c r="A15" s="2" t="s">
        <v>3</v>
      </c>
      <c r="B15" s="13" t="s">
        <v>32</v>
      </c>
      <c r="C15" s="54" t="s">
        <v>37</v>
      </c>
      <c r="D15" s="52">
        <v>2010</v>
      </c>
      <c r="E15" s="52">
        <v>2011</v>
      </c>
      <c r="F15" s="52">
        <v>2012</v>
      </c>
      <c r="G15" s="52">
        <v>2013</v>
      </c>
      <c r="H15" s="55">
        <v>2014</v>
      </c>
      <c r="I15" s="21"/>
      <c r="J15" s="21"/>
    </row>
    <row r="16" spans="1:10" s="9" customFormat="1" ht="15" customHeight="1">
      <c r="A16" s="2" t="s">
        <v>4</v>
      </c>
      <c r="B16" s="13" t="s">
        <v>39</v>
      </c>
      <c r="C16" s="54" t="s">
        <v>36</v>
      </c>
      <c r="D16" s="53">
        <v>34365.270000000004</v>
      </c>
      <c r="E16" s="53">
        <v>1963499.04</v>
      </c>
      <c r="F16" s="53">
        <v>1982532.76</v>
      </c>
      <c r="G16" s="53">
        <v>1551121.51</v>
      </c>
      <c r="H16" s="56">
        <v>1400447.37</v>
      </c>
      <c r="I16" s="21"/>
      <c r="J16" s="21"/>
    </row>
    <row r="17" spans="3:10" s="9" customFormat="1" ht="27" customHeight="1" thickBot="1">
      <c r="C17" s="57" t="s">
        <v>35</v>
      </c>
      <c r="D17" s="53">
        <v>34365.270000000004</v>
      </c>
      <c r="E17" s="53">
        <v>1963499.04</v>
      </c>
      <c r="F17" s="53">
        <v>1982504.564</v>
      </c>
      <c r="G17" s="53">
        <v>2084457.344</v>
      </c>
      <c r="H17" s="53">
        <v>697528.08</v>
      </c>
      <c r="I17" s="40"/>
      <c r="J17" s="21"/>
    </row>
    <row r="18" spans="3:10" s="9" customFormat="1" ht="15" customHeight="1" thickBot="1">
      <c r="C18" s="58" t="s">
        <v>13</v>
      </c>
      <c r="D18" s="59">
        <f>D16-D17</f>
        <v>0</v>
      </c>
      <c r="E18" s="60">
        <f>E16-E17</f>
        <v>0</v>
      </c>
      <c r="F18" s="60">
        <f>F16-F17</f>
        <v>28.195999999996275</v>
      </c>
      <c r="G18" s="60">
        <f>G16-G17</f>
        <v>-533335.834</v>
      </c>
      <c r="H18" s="61">
        <f>H16-H17</f>
        <v>702919.2900000002</v>
      </c>
      <c r="I18" s="21"/>
      <c r="J18" s="21"/>
    </row>
    <row r="19" spans="1:2" s="9" customFormat="1" ht="15" customHeight="1" thickBot="1">
      <c r="A19" s="2" t="s">
        <v>20</v>
      </c>
      <c r="B19" s="12" t="s">
        <v>33</v>
      </c>
    </row>
    <row r="20" spans="1:7" s="9" customFormat="1" ht="12.75" thickBot="1">
      <c r="A20" s="2"/>
      <c r="C20" s="84" t="s">
        <v>17</v>
      </c>
      <c r="D20" s="85"/>
      <c r="E20" s="85"/>
      <c r="F20" s="85"/>
      <c r="G20" s="86"/>
    </row>
    <row r="21" spans="1:11" s="9" customFormat="1" ht="24.75" thickBot="1">
      <c r="A21" s="2" t="s">
        <v>22</v>
      </c>
      <c r="B21" s="12" t="s">
        <v>33</v>
      </c>
      <c r="C21" s="24" t="s">
        <v>1</v>
      </c>
      <c r="D21" s="25" t="s">
        <v>2</v>
      </c>
      <c r="E21" s="26" t="s">
        <v>12</v>
      </c>
      <c r="F21" s="26" t="s">
        <v>14</v>
      </c>
      <c r="G21" s="27" t="s">
        <v>13</v>
      </c>
      <c r="J21" s="44"/>
      <c r="K21" s="44"/>
    </row>
    <row r="22" spans="1:11" s="9" customFormat="1" ht="15" customHeight="1">
      <c r="A22" s="2"/>
      <c r="C22" s="17"/>
      <c r="D22" s="16"/>
      <c r="E22" s="16"/>
      <c r="F22" s="16"/>
      <c r="G22" s="23"/>
      <c r="J22" s="44"/>
      <c r="K22" s="44"/>
    </row>
    <row r="23" spans="1:11" s="9" customFormat="1" ht="15" customHeight="1" thickBot="1">
      <c r="A23" s="2"/>
      <c r="C23" s="19" t="s">
        <v>24</v>
      </c>
      <c r="D23" s="39" t="s">
        <v>34</v>
      </c>
      <c r="E23" s="22">
        <f>SUM(D16:H16)</f>
        <v>6931965.95</v>
      </c>
      <c r="F23" s="22">
        <f>SUM(D17:H17)</f>
        <v>6762354.298</v>
      </c>
      <c r="G23" s="20">
        <f>E23-F23</f>
        <v>169611.65199999977</v>
      </c>
      <c r="I23" s="41"/>
      <c r="J23" s="49"/>
      <c r="K23" s="44"/>
    </row>
    <row r="24" spans="3:12" s="9" customFormat="1" ht="24.75" customHeight="1" thickBot="1">
      <c r="C24" s="28" t="s">
        <v>23</v>
      </c>
      <c r="D24" s="29"/>
      <c r="E24" s="30">
        <f>E23</f>
        <v>6931965.95</v>
      </c>
      <c r="F24" s="30">
        <f>F23</f>
        <v>6762354.298</v>
      </c>
      <c r="G24" s="31">
        <f>SUM(G20:G23)</f>
        <v>169611.65199999977</v>
      </c>
      <c r="H24" s="21"/>
      <c r="I24" s="41"/>
      <c r="J24" s="50"/>
      <c r="K24" s="44"/>
      <c r="L24" s="21"/>
    </row>
    <row r="25" spans="1:12" s="9" customFormat="1" ht="6" customHeight="1" thickBot="1">
      <c r="A25" s="2"/>
      <c r="C25" s="32"/>
      <c r="D25" s="33"/>
      <c r="E25" s="34"/>
      <c r="F25" s="34"/>
      <c r="G25" s="51"/>
      <c r="J25" s="50"/>
      <c r="K25" s="44"/>
      <c r="L25" s="21"/>
    </row>
    <row r="26" spans="3:12" s="9" customFormat="1" ht="15" customHeight="1" thickBot="1">
      <c r="C26" s="35" t="s">
        <v>5</v>
      </c>
      <c r="D26" s="36"/>
      <c r="E26" s="37">
        <f>SUM(E24)</f>
        <v>6931965.95</v>
      </c>
      <c r="F26" s="37">
        <f>SUM(F24)</f>
        <v>6762354.298</v>
      </c>
      <c r="G26" s="38">
        <f>SUM(G24)</f>
        <v>169611.65199999977</v>
      </c>
      <c r="H26" s="40"/>
      <c r="I26" s="41"/>
      <c r="J26" s="50"/>
      <c r="K26" s="50"/>
      <c r="L26" s="21"/>
    </row>
    <row r="27" spans="3:12" s="9" customFormat="1" ht="12">
      <c r="C27" s="7"/>
      <c r="D27" s="18"/>
      <c r="E27" s="8"/>
      <c r="F27" s="8"/>
      <c r="G27" s="8"/>
      <c r="I27" s="40"/>
      <c r="J27" s="21"/>
      <c r="K27" s="21"/>
      <c r="L27" s="21"/>
    </row>
    <row r="28" spans="1:12" s="9" customFormat="1" ht="15" customHeight="1">
      <c r="A28" s="2" t="s">
        <v>15</v>
      </c>
      <c r="C28" s="12"/>
      <c r="D28" s="12" t="s">
        <v>41</v>
      </c>
      <c r="E28" s="12"/>
      <c r="F28" s="8"/>
      <c r="G28" s="8"/>
      <c r="J28" s="21"/>
      <c r="K28" s="21"/>
      <c r="L28" s="21"/>
    </row>
    <row r="29" spans="1:8" s="9" customFormat="1" ht="15" customHeight="1">
      <c r="A29" s="2" t="s">
        <v>16</v>
      </c>
      <c r="C29" s="12"/>
      <c r="D29" s="12" t="s">
        <v>38</v>
      </c>
      <c r="E29" s="12"/>
      <c r="F29" s="21"/>
      <c r="G29" s="40"/>
      <c r="H29" s="40"/>
    </row>
    <row r="30" spans="10:13" s="9" customFormat="1" ht="18">
      <c r="J30" s="42"/>
      <c r="K30" s="43"/>
      <c r="L30" s="44"/>
      <c r="M30" s="45"/>
    </row>
    <row r="31" spans="1:13" s="9" customFormat="1" ht="18">
      <c r="A31" s="2" t="s">
        <v>6</v>
      </c>
      <c r="J31" s="42"/>
      <c r="K31" s="43"/>
      <c r="L31" s="44"/>
      <c r="M31" s="45"/>
    </row>
    <row r="32" spans="1:13" s="9" customFormat="1" ht="21" customHeight="1">
      <c r="A32" s="78" t="s">
        <v>42</v>
      </c>
      <c r="B32" s="79"/>
      <c r="C32" s="79"/>
      <c r="D32" s="79"/>
      <c r="E32" s="79"/>
      <c r="F32" s="79"/>
      <c r="G32" s="80"/>
      <c r="J32" s="42"/>
      <c r="K32" s="43"/>
      <c r="L32" s="44"/>
      <c r="M32" s="45"/>
    </row>
    <row r="33" spans="1:13" s="9" customFormat="1" ht="40.5" customHeight="1">
      <c r="A33" s="81"/>
      <c r="B33" s="82"/>
      <c r="C33" s="82"/>
      <c r="D33" s="82"/>
      <c r="E33" s="82"/>
      <c r="F33" s="82"/>
      <c r="G33" s="83"/>
      <c r="J33" s="42"/>
      <c r="K33" s="43"/>
      <c r="L33" s="44"/>
      <c r="M33" s="45"/>
    </row>
    <row r="34" spans="1:13" s="9" customFormat="1" ht="18">
      <c r="A34" s="63"/>
      <c r="B34" s="63"/>
      <c r="C34" s="63"/>
      <c r="D34" s="63"/>
      <c r="E34" s="63"/>
      <c r="F34" s="63"/>
      <c r="G34" s="63"/>
      <c r="J34" s="42"/>
      <c r="K34" s="43"/>
      <c r="L34" s="44"/>
      <c r="M34" s="45"/>
    </row>
    <row r="35" spans="1:13" s="3" customFormat="1" ht="12.75" customHeight="1">
      <c r="A35" s="67" t="s">
        <v>43</v>
      </c>
      <c r="J35" s="42"/>
      <c r="K35" s="42"/>
      <c r="L35" s="44"/>
      <c r="M35" s="46"/>
    </row>
    <row r="36" spans="1:13" s="62" customFormat="1" ht="11.25" customHeight="1">
      <c r="A36" s="67" t="s">
        <v>44</v>
      </c>
      <c r="J36" s="64"/>
      <c r="K36" s="64"/>
      <c r="L36" s="65"/>
      <c r="M36" s="66"/>
    </row>
    <row r="37" spans="10:13" s="3" customFormat="1" ht="18">
      <c r="J37" s="42"/>
      <c r="K37" s="42"/>
      <c r="L37" s="44"/>
      <c r="M37" s="46"/>
    </row>
    <row r="38" spans="1:13" s="9" customFormat="1" ht="15" customHeight="1">
      <c r="A38" s="2" t="s">
        <v>7</v>
      </c>
      <c r="B38" s="1"/>
      <c r="C38" s="1"/>
      <c r="D38" s="1"/>
      <c r="E38" s="1"/>
      <c r="F38" s="1"/>
      <c r="J38" s="47"/>
      <c r="K38" s="48"/>
      <c r="L38" s="44"/>
      <c r="M38" s="45"/>
    </row>
    <row r="39" spans="1:6" s="9" customFormat="1" ht="12.75">
      <c r="A39" s="2"/>
      <c r="B39" s="1"/>
      <c r="C39" s="1"/>
      <c r="D39" s="1"/>
      <c r="E39" s="1"/>
      <c r="F39" s="1"/>
    </row>
    <row r="40" spans="1:6" s="9" customFormat="1" ht="15" customHeight="1">
      <c r="A40" s="2" t="s">
        <v>20</v>
      </c>
      <c r="B40" s="1"/>
      <c r="C40" s="1"/>
      <c r="D40" s="1"/>
      <c r="E40" s="1"/>
      <c r="F40" s="1"/>
    </row>
    <row r="41" spans="1:6" s="9" customFormat="1" ht="12.75">
      <c r="A41" s="1"/>
      <c r="B41" s="1"/>
      <c r="C41" s="1"/>
      <c r="D41" s="1"/>
      <c r="E41" s="1"/>
      <c r="F41" s="1"/>
    </row>
    <row r="42" spans="1:6" ht="44.25" customHeight="1">
      <c r="A42" s="68" t="s">
        <v>25</v>
      </c>
      <c r="B42" s="68"/>
      <c r="C42" s="68"/>
      <c r="D42" s="11"/>
      <c r="F42" s="11"/>
    </row>
    <row r="43" spans="3:6" ht="12.75">
      <c r="C43" s="9"/>
      <c r="D43" s="10" t="s">
        <v>8</v>
      </c>
      <c r="F43" s="10" t="s">
        <v>9</v>
      </c>
    </row>
    <row r="44" spans="1:6" s="9" customFormat="1" ht="15" customHeight="1">
      <c r="A44" s="2" t="s">
        <v>18</v>
      </c>
      <c r="B44" s="1"/>
      <c r="C44" s="1"/>
      <c r="D44" s="1"/>
      <c r="E44" s="1"/>
      <c r="F44" s="1"/>
    </row>
    <row r="45" spans="2:6" s="9" customFormat="1" ht="11.25" customHeight="1">
      <c r="B45" s="1"/>
      <c r="C45" s="1"/>
      <c r="D45" s="1"/>
      <c r="E45" s="1"/>
      <c r="F45" s="1"/>
    </row>
    <row r="46" spans="1:6" s="9" customFormat="1" ht="35.25" customHeight="1">
      <c r="A46" s="68" t="s">
        <v>40</v>
      </c>
      <c r="B46" s="68"/>
      <c r="C46" s="68"/>
      <c r="D46" s="11"/>
      <c r="E46" s="1"/>
      <c r="F46" s="11"/>
    </row>
    <row r="47" spans="1:6" s="9" customFormat="1" ht="12.75">
      <c r="A47" s="1"/>
      <c r="B47" s="1"/>
      <c r="D47" s="10" t="s">
        <v>8</v>
      </c>
      <c r="F47" s="10" t="s">
        <v>9</v>
      </c>
    </row>
    <row r="48" spans="1:6" s="9" customFormat="1" ht="12.75">
      <c r="A48" s="1"/>
      <c r="B48" s="1"/>
      <c r="C48" s="1"/>
      <c r="D48" s="1"/>
      <c r="E48" s="1"/>
      <c r="F48" s="1"/>
    </row>
  </sheetData>
  <sheetProtection/>
  <mergeCells count="10">
    <mergeCell ref="A46:C46"/>
    <mergeCell ref="A42:C42"/>
    <mergeCell ref="A1:G1"/>
    <mergeCell ref="A2:G2"/>
    <mergeCell ref="A3:G3"/>
    <mergeCell ref="A5:G5"/>
    <mergeCell ref="B13:G13"/>
    <mergeCell ref="A32:G33"/>
    <mergeCell ref="C20:G20"/>
    <mergeCell ref="C14:H14"/>
  </mergeCells>
  <printOptions/>
  <pageMargins left="0.31" right="0.24" top="0.5" bottom="0.44" header="0.3" footer="0.23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Vardanyan</dc:creator>
  <cp:keywords/>
  <dc:description/>
  <cp:lastModifiedBy>Armine Hovhannisyan</cp:lastModifiedBy>
  <cp:lastPrinted>2014-05-16T05:58:58Z</cp:lastPrinted>
  <dcterms:created xsi:type="dcterms:W3CDTF">2004-08-26T06:57:23Z</dcterms:created>
  <dcterms:modified xsi:type="dcterms:W3CDTF">2014-06-16T13:31:44Z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UN LanguagesTaxHTFiel">
    <vt:lpwstr>English|7f98b732-4b5b-4b70-ba90-a0eff09b5d2d</vt:lpwstr>
  </property>
  <property fmtid="{D5CDD505-2E9C-101B-9397-08002B2CF9AE}" pid="4" name="o4086b1782a74105bb5269035bccc8">
    <vt:lpwstr>Draft|121d40a5-e62e-4d42-82e4-d6d12003de0a</vt:lpwstr>
  </property>
  <property fmtid="{D5CDD505-2E9C-101B-9397-08002B2CF9AE}" pid="5" name="TaxCatchA">
    <vt:lpwstr>1184;#ARM|b2f7d7d5-ec96-41b3-a66f-70e04c9d0355;#1109;#Budget|1c1fa43a-cb36-4844-8715-9a4cc93e1ac9;#1;#English|7f98b732-4b5b-4b70-ba90-a0eff09b5d2d;#763;#Draft|121d40a5-e62e-4d42-82e4-d6d12003de0a</vt:lpwstr>
  </property>
  <property fmtid="{D5CDD505-2E9C-101B-9397-08002B2CF9AE}" pid="6" name="_dlc_Doc">
    <vt:lpwstr>ATLASPDC-4-23850</vt:lpwstr>
  </property>
  <property fmtid="{D5CDD505-2E9C-101B-9397-08002B2CF9AE}" pid="7" name="_dlc_DocIdItemGu">
    <vt:lpwstr>209abc63-cd67-4356-94b2-1a6d2c29d7eb</vt:lpwstr>
  </property>
  <property fmtid="{D5CDD505-2E9C-101B-9397-08002B2CF9AE}" pid="8" name="_dlc_DocIdU">
    <vt:lpwstr>https://info.undp.org/docs/pdc/_layouts/DocIdRedir.aspx?ID=ATLASPDC-4-23850, ATLASPDC-4-23850</vt:lpwstr>
  </property>
  <property fmtid="{D5CDD505-2E9C-101B-9397-08002B2CF9AE}" pid="9" name="UN Languag">
    <vt:lpwstr>1;#English|7f98b732-4b5b-4b70-ba90-a0eff09b5d2d</vt:lpwstr>
  </property>
  <property fmtid="{D5CDD505-2E9C-101B-9397-08002B2CF9AE}" pid="10" name="UNDPPOPPFunctionalAr">
    <vt:lpwstr>Programme and Project</vt:lpwstr>
  </property>
  <property fmtid="{D5CDD505-2E9C-101B-9397-08002B2CF9AE}" pid="11" name="UNDPCount">
    <vt:lpwstr/>
  </property>
  <property fmtid="{D5CDD505-2E9C-101B-9397-08002B2CF9AE}" pid="12" name="Atlas_x0020_Document_x0020_Ty">
    <vt:lpwstr>287;#Budget|fc549c7a-78dd-43bd-a1be-cfb989f8b34d</vt:lpwstr>
  </property>
  <property fmtid="{D5CDD505-2E9C-101B-9397-08002B2CF9AE}" pid="13" name="UNDPFocusAreasTaxHTFiel">
    <vt:lpwstr/>
  </property>
  <property fmtid="{D5CDD505-2E9C-101B-9397-08002B2CF9AE}" pid="14" name="gc6531b704974d528487414686b72f">
    <vt:lpwstr>ARM|b2f7d7d5-ec96-41b3-a66f-70e04c9d0355</vt:lpwstr>
  </property>
  <property fmtid="{D5CDD505-2E9C-101B-9397-08002B2CF9AE}" pid="15" name="Operating Uni">
    <vt:lpwstr>1184;#ARM|b2f7d7d5-ec96-41b3-a66f-70e04c9d0355</vt:lpwstr>
  </property>
  <property fmtid="{D5CDD505-2E9C-101B-9397-08002B2CF9AE}" pid="16" name="UndpUnit">
    <vt:lpwstr/>
  </property>
  <property fmtid="{D5CDD505-2E9C-101B-9397-08002B2CF9AE}" pid="17" name="UndpClassificationLev">
    <vt:lpwstr>Public</vt:lpwstr>
  </property>
  <property fmtid="{D5CDD505-2E9C-101B-9397-08002B2CF9AE}" pid="18" name="c4e2ab2cc9354bbf9064eeb465a566">
    <vt:lpwstr/>
  </property>
  <property fmtid="{D5CDD505-2E9C-101B-9397-08002B2CF9AE}" pid="19" name="UndpDocType">
    <vt:lpwstr/>
  </property>
  <property fmtid="{D5CDD505-2E9C-101B-9397-08002B2CF9AE}" pid="20" name="eRegFilingCode">
    <vt:lpwstr/>
  </property>
  <property fmtid="{D5CDD505-2E9C-101B-9397-08002B2CF9AE}" pid="21" name="Un">
    <vt:lpwstr/>
  </property>
  <property fmtid="{D5CDD505-2E9C-101B-9397-08002B2CF9AE}" pid="22" name="UnitTaxHTFiel">
    <vt:lpwstr/>
  </property>
  <property fmtid="{D5CDD505-2E9C-101B-9397-08002B2CF9AE}" pid="23" name="idff2b682fce4d0680503cd9036a32">
    <vt:lpwstr>Budget|1c1fa43a-cb36-4844-8715-9a4cc93e1ac9</vt:lpwstr>
  </property>
  <property fmtid="{D5CDD505-2E9C-101B-9397-08002B2CF9AE}" pid="24" name="b6db62fdefd74bd188b0c1cc54de5b">
    <vt:lpwstr/>
  </property>
  <property fmtid="{D5CDD505-2E9C-101B-9397-08002B2CF9AE}" pid="25" name="UNDPDocumentCatego">
    <vt:lpwstr/>
  </property>
  <property fmtid="{D5CDD505-2E9C-101B-9397-08002B2CF9AE}" pid="26" name="UNDPDocumentCategoryTaxHTFiel">
    <vt:lpwstr/>
  </property>
  <property fmtid="{D5CDD505-2E9C-101B-9397-08002B2CF9AE}" pid="27" name="UNDPFocusAre">
    <vt:lpwstr/>
  </property>
  <property fmtid="{D5CDD505-2E9C-101B-9397-08002B2CF9AE}" pid="28" name="Atlas Document Stat">
    <vt:lpwstr>763;#Draft|121d40a5-e62e-4d42-82e4-d6d12003de0a</vt:lpwstr>
  </property>
  <property fmtid="{D5CDD505-2E9C-101B-9397-08002B2CF9AE}" pid="29" name="PDC Document Catego">
    <vt:lpwstr>Project</vt:lpwstr>
  </property>
  <property fmtid="{D5CDD505-2E9C-101B-9397-08002B2CF9AE}" pid="30" name="UndpDocTypeMMTaxHTFiel">
    <vt:lpwstr/>
  </property>
  <property fmtid="{D5CDD505-2E9C-101B-9397-08002B2CF9AE}" pid="31" name="UNDPPublishedDa">
    <vt:lpwstr>2014-11-13T02:00:00Z</vt:lpwstr>
  </property>
  <property fmtid="{D5CDD505-2E9C-101B-9397-08002B2CF9AE}" pid="32" name="UNDPCountryTaxHTFiel">
    <vt:lpwstr/>
  </property>
  <property fmtid="{D5CDD505-2E9C-101B-9397-08002B2CF9AE}" pid="33" name="Atlas Document Ty">
    <vt:lpwstr>1109;#Budget|1c1fa43a-cb36-4844-8715-9a4cc93e1ac9</vt:lpwstr>
  </property>
  <property fmtid="{D5CDD505-2E9C-101B-9397-08002B2CF9AE}" pid="34" name="UndpOUCo">
    <vt:lpwstr/>
  </property>
  <property fmtid="{D5CDD505-2E9C-101B-9397-08002B2CF9AE}" pid="35" name="UndpProject">
    <vt:lpwstr>00051238</vt:lpwstr>
  </property>
  <property fmtid="{D5CDD505-2E9C-101B-9397-08002B2CF9AE}" pid="36" name="_Publish">
    <vt:lpwstr/>
  </property>
  <property fmtid="{D5CDD505-2E9C-101B-9397-08002B2CF9AE}" pid="37" name="UndpDocStat">
    <vt:lpwstr>Draft</vt:lpwstr>
  </property>
  <property fmtid="{D5CDD505-2E9C-101B-9397-08002B2CF9AE}" pid="38" name="DocumentSetDescripti">
    <vt:lpwstr/>
  </property>
  <property fmtid="{D5CDD505-2E9C-101B-9397-08002B2CF9AE}" pid="39" name="Project Numb">
    <vt:lpwstr/>
  </property>
  <property fmtid="{D5CDD505-2E9C-101B-9397-08002B2CF9AE}" pid="40" name="U">
    <vt:lpwstr/>
  </property>
  <property fmtid="{D5CDD505-2E9C-101B-9397-08002B2CF9AE}" pid="41" name="UndpDoc">
    <vt:lpwstr/>
  </property>
  <property fmtid="{D5CDD505-2E9C-101B-9397-08002B2CF9AE}" pid="42" name="Project Manag">
    <vt:lpwstr/>
  </property>
  <property fmtid="{D5CDD505-2E9C-101B-9397-08002B2CF9AE}" pid="43" name="UndpIsTempla">
    <vt:lpwstr>No</vt:lpwstr>
  </property>
  <property fmtid="{D5CDD505-2E9C-101B-9397-08002B2CF9AE}" pid="44" name="Outcom">
    <vt:lpwstr/>
  </property>
  <property fmtid="{D5CDD505-2E9C-101B-9397-08002B2CF9AE}" pid="45" name="UNDPSumma">
    <vt:lpwstr/>
  </property>
  <property fmtid="{D5CDD505-2E9C-101B-9397-08002B2CF9AE}" pid="46" name="UndpDocForm">
    <vt:lpwstr/>
  </property>
  <property fmtid="{D5CDD505-2E9C-101B-9397-08002B2CF9AE}" pid="47" name="display_urn:schemas-microsoft-com:office:office#Edit">
    <vt:lpwstr>Armine Hovhannisyan</vt:lpwstr>
  </property>
  <property fmtid="{D5CDD505-2E9C-101B-9397-08002B2CF9AE}" pid="48" name="display_urn:schemas-microsoft-com:office:office#Auth">
    <vt:lpwstr>Armine Hovhannisyan</vt:lpwstr>
  </property>
</Properties>
</file>